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4056D61-86F6-4F24-9EE6-1F02FC80DD21}" xr6:coauthVersionLast="45" xr6:coauthVersionMax="45" xr10:uidLastSave="{00000000-0000-0000-0000-000000000000}"/>
  <bookViews>
    <workbookView xWindow="-110" yWindow="-110" windowWidth="19420" windowHeight="11020" xr2:uid="{BA42EDE8-821A-4432-B437-693A15D5B5F0}"/>
  </bookViews>
  <sheets>
    <sheet name="UVN Syste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2" l="1"/>
  <c r="D24" i="2"/>
  <c r="N20" i="2" s="1"/>
  <c r="Z13" i="2"/>
  <c r="K1" i="2"/>
  <c r="I20" i="2" l="1"/>
  <c r="L25" i="2"/>
  <c r="O20" i="2"/>
  <c r="K25" i="2"/>
  <c r="K20" i="2"/>
  <c r="M25" i="2"/>
  <c r="N25" i="2"/>
  <c r="O25" i="2"/>
  <c r="H25" i="2"/>
  <c r="H20" i="2"/>
  <c r="I25" i="2"/>
  <c r="J20" i="2"/>
  <c r="J25" i="2"/>
  <c r="M20" i="2"/>
  <c r="L20" i="2"/>
  <c r="F1" i="2"/>
  <c r="H5" i="2" s="1"/>
  <c r="J7" i="2" s="1"/>
  <c r="P8" i="2"/>
  <c r="F15" i="2" s="1"/>
  <c r="L1" i="2"/>
  <c r="D6" i="2" s="1"/>
  <c r="J5" i="2" l="1"/>
  <c r="H7" i="2"/>
  <c r="M8" i="2" s="1"/>
  <c r="C15" i="2" s="1"/>
  <c r="E7" i="2"/>
  <c r="E6" i="2"/>
  <c r="P6" i="2" s="1"/>
  <c r="F13" i="2" s="1"/>
  <c r="D7" i="2"/>
  <c r="M6" i="2" l="1"/>
  <c r="C13" i="2" s="1"/>
  <c r="M5" i="2"/>
  <c r="C12" i="2" s="1"/>
  <c r="O5" i="2"/>
  <c r="E12" i="2" s="1"/>
  <c r="N5" i="2"/>
  <c r="D12" i="2" s="1"/>
  <c r="P7" i="2"/>
  <c r="F14" i="2" s="1"/>
  <c r="N7" i="2"/>
  <c r="D14" i="2" s="1"/>
  <c r="M7" i="2"/>
  <c r="C14" i="2" s="1"/>
  <c r="N8" i="2"/>
  <c r="D15" i="2" s="1"/>
  <c r="N6" i="2"/>
  <c r="D13" i="2" s="1"/>
  <c r="P5" i="2"/>
  <c r="F12" i="2" s="1"/>
  <c r="O7" i="2"/>
  <c r="E14" i="2" s="1"/>
  <c r="O8" i="2"/>
  <c r="E15" i="2" s="1"/>
  <c r="O6" i="2"/>
  <c r="E13" i="2" s="1"/>
  <c r="P12" i="2" l="1"/>
  <c r="N12" i="2"/>
  <c r="D18" i="2" s="1"/>
  <c r="O12" i="2"/>
  <c r="E18" i="2" s="1"/>
  <c r="M12" i="2"/>
  <c r="C18" i="2" s="1"/>
  <c r="N15" i="2"/>
  <c r="P15" i="2"/>
  <c r="F21" i="2" s="1"/>
  <c r="O15" i="2"/>
  <c r="M15" i="2"/>
  <c r="O13" i="2"/>
  <c r="E19" i="2" s="1"/>
  <c r="M13" i="2"/>
  <c r="C19" i="2" s="1"/>
  <c r="P13" i="2"/>
  <c r="N13" i="2"/>
  <c r="D19" i="2" s="1"/>
  <c r="O14" i="2"/>
  <c r="E20" i="2" s="1"/>
  <c r="N14" i="2"/>
  <c r="D20" i="2" s="1"/>
  <c r="P14" i="2"/>
  <c r="M14" i="2"/>
  <c r="C20" i="2" s="1"/>
  <c r="R18" i="2" l="1"/>
  <c r="S18" i="2"/>
  <c r="X18" i="2"/>
  <c r="V18" i="2"/>
  <c r="U18" i="2"/>
  <c r="T18" i="2"/>
  <c r="Q18" i="2"/>
  <c r="W18" i="2"/>
  <c r="W21" i="2"/>
  <c r="X21" i="2"/>
  <c r="Q21" i="2"/>
  <c r="R21" i="2"/>
  <c r="S21" i="2"/>
  <c r="T21" i="2"/>
  <c r="U21" i="2"/>
  <c r="V21" i="2"/>
  <c r="T20" i="2"/>
  <c r="U20" i="2"/>
  <c r="V20" i="2"/>
  <c r="W20" i="2"/>
  <c r="X20" i="2"/>
  <c r="Q20" i="2"/>
  <c r="R20" i="2"/>
  <c r="S20" i="2"/>
  <c r="T19" i="2"/>
  <c r="U19" i="2"/>
  <c r="V19" i="2"/>
  <c r="W19" i="2"/>
  <c r="X19" i="2"/>
  <c r="Q19" i="2"/>
  <c r="R19" i="2"/>
  <c r="S19" i="2"/>
  <c r="AC19" i="2" l="1"/>
  <c r="Z19" i="2"/>
  <c r="R25" i="2"/>
  <c r="R24" i="2"/>
  <c r="C34" i="2" s="1"/>
  <c r="AC18" i="2"/>
  <c r="AA19" i="2"/>
  <c r="AA18" i="2"/>
  <c r="AE18" i="2"/>
  <c r="Z18" i="2"/>
  <c r="AG18" i="2"/>
  <c r="AE19" i="2"/>
  <c r="AD18" i="2"/>
  <c r="AB19" i="2"/>
  <c r="AB18" i="2"/>
  <c r="AG19" i="2"/>
  <c r="AF18" i="2"/>
  <c r="AD19" i="2"/>
  <c r="AF19" i="2"/>
  <c r="AC22" i="2" l="1"/>
  <c r="C35" i="2"/>
  <c r="C39" i="2"/>
  <c r="Z22" i="2"/>
  <c r="AG22" i="2"/>
  <c r="AA22" i="2"/>
  <c r="AE22" i="2"/>
  <c r="AF22" i="2"/>
  <c r="AB22" i="2"/>
  <c r="AD22" i="2"/>
  <c r="R26" i="2"/>
  <c r="C36" i="2" s="1"/>
  <c r="AA25" i="2" l="1"/>
  <c r="AA24" i="2"/>
  <c r="C38" i="2" s="1"/>
  <c r="AA26" i="2" l="1"/>
  <c r="C40" i="2" s="1"/>
</calcChain>
</file>

<file path=xl/sharedStrings.xml><?xml version="1.0" encoding="utf-8"?>
<sst xmlns="http://schemas.openxmlformats.org/spreadsheetml/2006/main" count="47" uniqueCount="30">
  <si>
    <t>M1</t>
  </si>
  <si>
    <t>M2</t>
  </si>
  <si>
    <t>Rot M1</t>
  </si>
  <si>
    <t>Y axis</t>
  </si>
  <si>
    <t xml:space="preserve">Rot M2 </t>
  </si>
  <si>
    <t>X axis</t>
  </si>
  <si>
    <t xml:space="preserve"> </t>
  </si>
  <si>
    <t>tz</t>
  </si>
  <si>
    <t>min</t>
  </si>
  <si>
    <t>max</t>
  </si>
  <si>
    <t>d</t>
  </si>
  <si>
    <t>Muvn</t>
  </si>
  <si>
    <t>Parellel Projection</t>
  </si>
  <si>
    <t>Perspective Projection</t>
  </si>
  <si>
    <t>RotY</t>
  </si>
  <si>
    <t>RotX</t>
  </si>
  <si>
    <t>Dz</t>
  </si>
  <si>
    <t>minM</t>
  </si>
  <si>
    <t>maxM</t>
  </si>
  <si>
    <t>DM</t>
  </si>
  <si>
    <t>minP</t>
  </si>
  <si>
    <t>maxP</t>
  </si>
  <si>
    <t>DP</t>
  </si>
  <si>
    <t>Z of Cam</t>
  </si>
  <si>
    <t>Z of Obj</t>
  </si>
  <si>
    <t>UVN (as points)</t>
  </si>
  <si>
    <t>Answer (Muvn)</t>
  </si>
  <si>
    <t>Answer (M2M1)</t>
  </si>
  <si>
    <t>M2M1</t>
  </si>
  <si>
    <t>Cube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</si>
</sst>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7721997408383"/>
          <c:y val="6.5146579804560262E-2"/>
          <c:w val="0.7973875037493221"/>
          <c:h val="0.85667752442996747"/>
        </c:manualLayout>
      </c:layout>
      <c:scatterChart>
        <c:scatterStyle val="lineMarker"/>
        <c:varyColors val="0"/>
        <c:ser>
          <c:idx val="0"/>
          <c:order val="0"/>
          <c:tx>
            <c:v>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'UVN System'!$Z$18</c:f>
              <c:numCache>
                <c:formatCode>General</c:formatCode>
                <c:ptCount val="1"/>
                <c:pt idx="0">
                  <c:v>-0.55928817954523502</c:v>
                </c:pt>
              </c:numCache>
            </c:numRef>
          </c:xVal>
          <c:yVal>
            <c:numRef>
              <c:f>'UVN System'!$Z$19</c:f>
              <c:numCache>
                <c:formatCode>General</c:formatCode>
                <c:ptCount val="1"/>
                <c:pt idx="0">
                  <c:v>5.4603905050439994E-2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F9-4B36-A706-75BB765969CF}"/>
            </c:ext>
          </c:extLst>
        </c:ser>
        <c:ser>
          <c:idx val="1"/>
          <c:order val="1"/>
          <c:tx>
            <c:v>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'UVN System'!$AA$18</c:f>
              <c:numCache>
                <c:formatCode>General</c:formatCode>
                <c:ptCount val="1"/>
                <c:pt idx="0">
                  <c:v>-0.40738944536801985</c:v>
                </c:pt>
              </c:numCache>
            </c:numRef>
          </c:xVal>
          <c:yVal>
            <c:numRef>
              <c:f>'UVN System'!$AA$19</c:f>
              <c:numCache>
                <c:formatCode>General</c:formatCode>
                <c:ptCount val="1"/>
                <c:pt idx="0">
                  <c:v>-0.23181909492385777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F9-4B36-A706-75BB765969CF}"/>
            </c:ext>
          </c:extLst>
        </c:ser>
        <c:ser>
          <c:idx val="2"/>
          <c:order val="2"/>
          <c:tx>
            <c:v>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'UVN System'!$AB$18</c:f>
              <c:numCache>
                <c:formatCode>General</c:formatCode>
                <c:ptCount val="1"/>
                <c:pt idx="0">
                  <c:v>-0.25318074333216306</c:v>
                </c:pt>
              </c:numCache>
            </c:numRef>
          </c:xVal>
          <c:yVal>
            <c:numRef>
              <c:f>'UVN System'!$AB$19</c:f>
              <c:numCache>
                <c:formatCode>General</c:formatCode>
                <c:ptCount val="1"/>
                <c:pt idx="0">
                  <c:v>-0.28389671809590677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BF9-4B36-A706-75BB765969CF}"/>
            </c:ext>
          </c:extLst>
        </c:ser>
        <c:ser>
          <c:idx val="3"/>
          <c:order val="3"/>
          <c:tx>
            <c:v>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'UVN System'!$AC$18</c:f>
              <c:numCache>
                <c:formatCode>General</c:formatCode>
                <c:ptCount val="1"/>
                <c:pt idx="0">
                  <c:v>-0.16807436035343967</c:v>
                </c:pt>
              </c:numCache>
            </c:numRef>
          </c:xVal>
          <c:yVal>
            <c:numRef>
              <c:f>'UVN System'!$AC$19</c:f>
              <c:numCache>
                <c:formatCode>General</c:formatCode>
                <c:ptCount val="1"/>
                <c:pt idx="0">
                  <c:v>-0.52461392020196562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BF9-4B36-A706-75BB765969CF}"/>
            </c:ext>
          </c:extLst>
        </c:ser>
        <c:ser>
          <c:idx val="4"/>
          <c:order val="4"/>
          <c:tx>
            <c:v>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'UVN System'!$AD$18</c:f>
              <c:numCache>
                <c:formatCode>General</c:formatCode>
                <c:ptCount val="1"/>
                <c:pt idx="0">
                  <c:v>-0.1475323461017147</c:v>
                </c:pt>
              </c:numCache>
            </c:numRef>
          </c:xVal>
          <c:yVal>
            <c:numRef>
              <c:f>'UVN System'!$AD$19</c:f>
              <c:numCache>
                <c:formatCode>General</c:formatCode>
                <c:ptCount val="1"/>
                <c:pt idx="0">
                  <c:v>0.25185346847459783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BF9-4B36-A706-75BB765969CF}"/>
            </c:ext>
          </c:extLst>
        </c:ser>
        <c:ser>
          <c:idx val="5"/>
          <c:order val="5"/>
          <c:tx>
            <c:v>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'UVN System'!$AE$18</c:f>
              <c:numCache>
                <c:formatCode>General</c:formatCode>
                <c:ptCount val="1"/>
                <c:pt idx="0">
                  <c:v>-0.11391890072356341</c:v>
                </c:pt>
              </c:numCache>
            </c:numRef>
          </c:xVal>
          <c:yVal>
            <c:numRef>
              <c:f>'UVN System'!$AE$19</c:f>
              <c:numCache>
                <c:formatCode>General</c:formatCode>
                <c:ptCount val="1"/>
                <c:pt idx="0">
                  <c:v>-3.336607351661465E-2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BF9-4B36-A706-75BB765969CF}"/>
            </c:ext>
          </c:extLst>
        </c:ser>
        <c:ser>
          <c:idx val="6"/>
          <c:order val="6"/>
          <c:tx>
            <c:v>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'UVN System'!$AF$18</c:f>
              <c:numCache>
                <c:formatCode>General</c:formatCode>
                <c:ptCount val="1"/>
                <c:pt idx="0">
                  <c:v>0.18642939318174501</c:v>
                </c:pt>
              </c:numCache>
            </c:numRef>
          </c:xVal>
          <c:yVal>
            <c:numRef>
              <c:f>'UVN System'!$AF$19</c:f>
              <c:numCache>
                <c:formatCode>General</c:formatCode>
                <c:ptCount val="1"/>
                <c:pt idx="0">
                  <c:v>5.4603905050440049E-2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BF9-4B36-A706-75BB765969CF}"/>
            </c:ext>
          </c:extLst>
        </c:ser>
        <c:ser>
          <c:idx val="7"/>
          <c:order val="7"/>
          <c:tx>
            <c:v>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BE-487F-8FE9-4957FDDCC3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'UVN System'!$AG$18</c:f>
              <c:numCache>
                <c:formatCode>General</c:formatCode>
                <c:ptCount val="1"/>
                <c:pt idx="0">
                  <c:v>0.13579648178933995</c:v>
                </c:pt>
              </c:numCache>
            </c:numRef>
          </c:xVal>
          <c:yVal>
            <c:numRef>
              <c:f>'UVN System'!$AG$19</c:f>
              <c:numCache>
                <c:formatCode>General</c:formatCode>
                <c:ptCount val="1"/>
                <c:pt idx="0">
                  <c:v>-0.23181909492385769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BF9-4B36-A706-75BB76596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641360"/>
        <c:axId val="413641680"/>
      </c:scatterChart>
      <c:valAx>
        <c:axId val="413641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641680"/>
        <c:crosses val="autoZero"/>
        <c:crossBetween val="midCat"/>
      </c:valAx>
      <c:valAx>
        <c:axId val="41364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641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'UVN System'!$Q$18</c:f>
              <c:numCache>
                <c:formatCode>General</c:formatCode>
                <c:ptCount val="1"/>
                <c:pt idx="0">
                  <c:v>-2.1213203435596424</c:v>
                </c:pt>
              </c:numCache>
            </c:numRef>
          </c:xVal>
          <c:yVal>
            <c:numRef>
              <c:f>'UVN System'!$Q$19</c:f>
              <c:numCache>
                <c:formatCode>General</c:formatCode>
                <c:ptCount val="1"/>
                <c:pt idx="0">
                  <c:v>0.20710678118654746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5D-4096-9459-9282D93A930E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'UVN System'!$R$18</c:f>
              <c:numCache>
                <c:formatCode>General</c:formatCode>
                <c:ptCount val="1"/>
                <c:pt idx="0">
                  <c:v>-2.1213203435596424</c:v>
                </c:pt>
              </c:numCache>
            </c:numRef>
          </c:xVal>
          <c:yVal>
            <c:numRef>
              <c:f>'UVN System'!$R$19</c:f>
              <c:numCache>
                <c:formatCode>General</c:formatCode>
                <c:ptCount val="1"/>
                <c:pt idx="0">
                  <c:v>-1.2071067811865477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5D-4096-9459-9282D93A930E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'UVN System'!$S$18</c:f>
              <c:numCache>
                <c:formatCode>General</c:formatCode>
                <c:ptCount val="1"/>
                <c:pt idx="0">
                  <c:v>-0.70710678118654735</c:v>
                </c:pt>
              </c:numCache>
            </c:numRef>
          </c:xVal>
          <c:yVal>
            <c:numRef>
              <c:f>'UVN System'!$S$19</c:f>
              <c:numCache>
                <c:formatCode>General</c:formatCode>
                <c:ptCount val="1"/>
                <c:pt idx="0">
                  <c:v>-0.79289321881345232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05D-4096-9459-9282D93A930E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'UVN System'!$T$18</c:f>
              <c:numCache>
                <c:formatCode>General</c:formatCode>
                <c:ptCount val="1"/>
                <c:pt idx="0">
                  <c:v>-0.70710678118654735</c:v>
                </c:pt>
              </c:numCache>
            </c:numRef>
          </c:xVal>
          <c:yVal>
            <c:numRef>
              <c:f>'UVN System'!$T$19</c:f>
              <c:numCache>
                <c:formatCode>General</c:formatCode>
                <c:ptCount val="1"/>
                <c:pt idx="0">
                  <c:v>-2.2071067811865475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05D-4096-9459-9282D93A930E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'UVN System'!$U$18</c:f>
              <c:numCache>
                <c:formatCode>General</c:formatCode>
                <c:ptCount val="1"/>
                <c:pt idx="0">
                  <c:v>-0.70710678118654757</c:v>
                </c:pt>
              </c:numCache>
            </c:numRef>
          </c:xVal>
          <c:yVal>
            <c:numRef>
              <c:f>'UVN System'!$U$19</c:f>
              <c:numCache>
                <c:formatCode>General</c:formatCode>
                <c:ptCount val="1"/>
                <c:pt idx="0">
                  <c:v>1.2071067811865475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05D-4096-9459-9282D93A930E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'UVN System'!$V$18</c:f>
              <c:numCache>
                <c:formatCode>General</c:formatCode>
                <c:ptCount val="1"/>
                <c:pt idx="0">
                  <c:v>-0.70710678118654757</c:v>
                </c:pt>
              </c:numCache>
            </c:numRef>
          </c:xVal>
          <c:yVal>
            <c:numRef>
              <c:f>'UVN System'!$V$19</c:f>
              <c:numCache>
                <c:formatCode>General</c:formatCode>
                <c:ptCount val="1"/>
                <c:pt idx="0">
                  <c:v>-0.20710678118654768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05D-4096-9459-9282D93A930E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'UVN System'!$W$18</c:f>
              <c:numCache>
                <c:formatCode>General</c:formatCode>
                <c:ptCount val="1"/>
                <c:pt idx="0">
                  <c:v>0.70710678118654757</c:v>
                </c:pt>
              </c:numCache>
            </c:numRef>
          </c:xVal>
          <c:yVal>
            <c:numRef>
              <c:f>'UVN System'!$W$19</c:f>
              <c:numCache>
                <c:formatCode>General</c:formatCode>
                <c:ptCount val="1"/>
                <c:pt idx="0">
                  <c:v>0.20710678118654768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05D-4096-9459-9282D93A930E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'UVN System'!$X$18</c:f>
              <c:numCache>
                <c:formatCode>General</c:formatCode>
                <c:ptCount val="1"/>
                <c:pt idx="0">
                  <c:v>0.70710678118654757</c:v>
                </c:pt>
              </c:numCache>
            </c:numRef>
          </c:xVal>
          <c:yVal>
            <c:numRef>
              <c:f>'UVN System'!$X$19</c:f>
              <c:numCache>
                <c:formatCode>General</c:formatCode>
                <c:ptCount val="1"/>
                <c:pt idx="0">
                  <c:v>-1.2071067811865475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05D-4096-9459-9282D93A9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664720"/>
        <c:axId val="413665040"/>
      </c:scatterChart>
      <c:valAx>
        <c:axId val="41366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665040"/>
        <c:crosses val="autoZero"/>
        <c:crossBetween val="midCat"/>
      </c:valAx>
      <c:valAx>
        <c:axId val="41366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664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266699</xdr:colOff>
      <xdr:row>27</xdr:row>
      <xdr:rowOff>0</xdr:rowOff>
    </xdr:from>
    <xdr:to>
      <xdr:col>14</xdr:col>
      <xdr:colOff>82550</xdr:colOff>
      <xdr:row>37</xdr:row>
      <xdr:rowOff>107950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2A8F9BC-DC49-4BAA-B6E3-470619013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193675</xdr:colOff>
      <xdr:row>27</xdr:row>
      <xdr:rowOff>12700</xdr:rowOff>
    </xdr:from>
    <xdr:to>
      <xdr:col>9</xdr:col>
      <xdr:colOff>63500</xdr:colOff>
      <xdr:row>37</xdr:row>
      <xdr:rowOff>120650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3DF947F-9231-48A8-B0D3-E757D5843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236400</xdr:colOff>
      <xdr:row>0</xdr:row>
      <xdr:rowOff>157320</xdr:rowOff>
    </xdr:from>
    <xdr:to>
      <xdr:col>4</xdr:col>
      <xdr:colOff>248640</xdr:colOff>
      <xdr:row>0</xdr:row>
      <xdr:rowOff>171360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73F66437-8CDF-4023-98C1-E6697A77A72B}"/>
                </a:ext>
              </a:extLst>
            </xdr14:cNvPr>
            <xdr14:cNvContentPartPr/>
          </xdr14:nvContentPartPr>
          <xdr14:nvPr macro=""/>
          <xdr14:xfrm>
            <a:off x="2674800" y="157320"/>
            <a:ext cx="12240" cy="14040"/>
          </xdr14:xfrm>
        </xdr:contentPart>
      </mc:Choice>
      <mc:Fallback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73F66437-8CDF-4023-98C1-E6697A77A72B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666160" y="148680"/>
              <a:ext cx="29880" cy="316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2-17T07:43:09.3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 72,'0'0'8244,"11"6"-8426,8 21-2815,-16-22 893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D1A1E-679F-4C34-A17D-BDB0E004C033}">
  <dimension ref="A1:AG40"/>
  <sheetViews>
    <sheetView tabSelected="1" topLeftCell="A17" workbookViewId="0">
      <selection activeCell="C33" sqref="C33"/>
    </sheetView>
  </sheetViews>
  <sheetFormatPr defaultRowHeight="14.5" x14ac:dyDescent="0.35"/>
  <cols>
    <col min="17" max="17" width="12.453125" bestFit="1" customWidth="1"/>
    <col min="21" max="22" width="11.81640625" bestFit="1" customWidth="1"/>
    <col min="26" max="26" width="12.453125" bestFit="1" customWidth="1"/>
    <col min="29" max="29" width="11.81640625" bestFit="1" customWidth="1"/>
    <col min="31" max="31" width="12.453125" bestFit="1" customWidth="1"/>
    <col min="32" max="32" width="11.81640625" bestFit="1" customWidth="1"/>
  </cols>
  <sheetData>
    <row r="1" spans="3:26" x14ac:dyDescent="0.35">
      <c r="C1" s="1" t="s">
        <v>2</v>
      </c>
      <c r="D1" s="1" t="s">
        <v>3</v>
      </c>
      <c r="E1">
        <f>C29*-1</f>
        <v>-45</v>
      </c>
      <c r="F1">
        <f>RADIANS(E1)</f>
        <v>-0.78539816339744828</v>
      </c>
      <c r="I1" s="1" t="s">
        <v>4</v>
      </c>
      <c r="J1" s="1" t="s">
        <v>5</v>
      </c>
      <c r="K1">
        <f>C30</f>
        <v>45</v>
      </c>
      <c r="L1">
        <f>RADIANS(K1)</f>
        <v>0.78539816339744828</v>
      </c>
    </row>
    <row r="4" spans="3:26" x14ac:dyDescent="0.35">
      <c r="C4" s="1" t="s">
        <v>1</v>
      </c>
      <c r="H4" s="1" t="s">
        <v>0</v>
      </c>
      <c r="I4" t="s">
        <v>6</v>
      </c>
      <c r="J4" t="s">
        <v>6</v>
      </c>
      <c r="M4" s="1" t="s">
        <v>27</v>
      </c>
    </row>
    <row r="5" spans="3:26" x14ac:dyDescent="0.35">
      <c r="C5">
        <v>1</v>
      </c>
      <c r="D5">
        <v>0</v>
      </c>
      <c r="E5">
        <v>0</v>
      </c>
      <c r="F5">
        <v>0</v>
      </c>
      <c r="H5">
        <f>COS(F1)</f>
        <v>0.70710678118654757</v>
      </c>
      <c r="I5">
        <v>0</v>
      </c>
      <c r="J5">
        <f>SIN(F1)</f>
        <v>-0.70710678118654746</v>
      </c>
      <c r="K5">
        <v>0</v>
      </c>
      <c r="M5">
        <f>C5*H5+D5*H6+E5*H7+F5*H8</f>
        <v>0.70710678118654757</v>
      </c>
      <c r="N5">
        <f>C5*I5+D5*I6+E5*I7+F5*I8</f>
        <v>0</v>
      </c>
      <c r="O5">
        <f>C5*J5+D5*J6+E5*J7+F5*J8</f>
        <v>-0.70710678118654746</v>
      </c>
      <c r="P5">
        <f>C5*K5+D5*K6+E5*K7+F5*K8</f>
        <v>0</v>
      </c>
    </row>
    <row r="6" spans="3:26" x14ac:dyDescent="0.35">
      <c r="C6">
        <v>0</v>
      </c>
      <c r="D6">
        <f>COS(L1)</f>
        <v>0.70710678118654757</v>
      </c>
      <c r="E6">
        <f>-SIN(L1)</f>
        <v>-0.70710678118654746</v>
      </c>
      <c r="F6">
        <v>0</v>
      </c>
      <c r="H6">
        <v>0</v>
      </c>
      <c r="I6">
        <v>1</v>
      </c>
      <c r="J6">
        <v>0</v>
      </c>
      <c r="K6">
        <v>0</v>
      </c>
      <c r="M6">
        <f>C6*H5+D6*H6+E6*H7+F6*H8</f>
        <v>-0.49999999999999989</v>
      </c>
      <c r="N6">
        <f>C6*I5+D6*I6+E6*I7+F6*I8</f>
        <v>0.70710678118654757</v>
      </c>
      <c r="O6">
        <f>C6*J5+D6*J6+E6*J7+F6*J8</f>
        <v>-0.5</v>
      </c>
      <c r="P6">
        <f>C6*K5+D6*K6+E6*K7+F6*K8</f>
        <v>0</v>
      </c>
    </row>
    <row r="7" spans="3:26" x14ac:dyDescent="0.35">
      <c r="C7">
        <v>0</v>
      </c>
      <c r="D7">
        <f>SIN(L1)</f>
        <v>0.70710678118654746</v>
      </c>
      <c r="E7">
        <f>D6</f>
        <v>0.70710678118654757</v>
      </c>
      <c r="F7">
        <v>0</v>
      </c>
      <c r="H7">
        <f>-SIN(F1)</f>
        <v>0.70710678118654746</v>
      </c>
      <c r="I7">
        <v>0</v>
      </c>
      <c r="J7">
        <f>H5</f>
        <v>0.70710678118654757</v>
      </c>
      <c r="K7">
        <v>0</v>
      </c>
      <c r="M7">
        <f>C7*H5+D7*H6+E7*H7+F7*H8</f>
        <v>0.5</v>
      </c>
      <c r="N7">
        <f>C7*I5+D7*I6+E7*I7+F7*I8</f>
        <v>0.70710678118654746</v>
      </c>
      <c r="O7">
        <f>C7*J5+D7*J6+E7*J7+F7*J8</f>
        <v>0.50000000000000011</v>
      </c>
      <c r="P7">
        <f>C7*K5+D7*K6+E7*K7+F7*K8</f>
        <v>0</v>
      </c>
    </row>
    <row r="8" spans="3:26" x14ac:dyDescent="0.35">
      <c r="C8">
        <v>0</v>
      </c>
      <c r="D8">
        <v>0</v>
      </c>
      <c r="E8">
        <v>0</v>
      </c>
      <c r="F8">
        <v>1</v>
      </c>
      <c r="H8">
        <v>0</v>
      </c>
      <c r="I8">
        <v>0</v>
      </c>
      <c r="J8">
        <v>0</v>
      </c>
      <c r="K8">
        <v>1</v>
      </c>
      <c r="M8">
        <f>C8*H5+D8*H6+E8*H7+F8*H8</f>
        <v>0</v>
      </c>
      <c r="N8">
        <f>C8*I5+D8*I6+E8*I7+F8*I8</f>
        <v>0</v>
      </c>
      <c r="O8">
        <f>C8*J5+D8*J6+E8*J7+F8*J8</f>
        <v>0</v>
      </c>
      <c r="P8">
        <f>C8*K5+D8*K6+E8*K7+F8*K8</f>
        <v>1</v>
      </c>
    </row>
    <row r="11" spans="3:26" x14ac:dyDescent="0.35">
      <c r="C11" s="1" t="s">
        <v>28</v>
      </c>
      <c r="H11" s="1" t="s">
        <v>25</v>
      </c>
      <c r="M11" s="1" t="s">
        <v>26</v>
      </c>
    </row>
    <row r="12" spans="3:26" x14ac:dyDescent="0.35">
      <c r="C12">
        <f>M5</f>
        <v>0.70710678118654757</v>
      </c>
      <c r="D12">
        <f>N5</f>
        <v>0</v>
      </c>
      <c r="E12">
        <f>O5</f>
        <v>-0.70710678118654746</v>
      </c>
      <c r="F12">
        <f>P5</f>
        <v>0</v>
      </c>
      <c r="H12">
        <v>1</v>
      </c>
      <c r="I12">
        <v>0</v>
      </c>
      <c r="J12">
        <v>0</v>
      </c>
      <c r="K12">
        <v>0</v>
      </c>
      <c r="L12" t="s">
        <v>6</v>
      </c>
      <c r="M12">
        <f>C12*H12+D12*H13+E12*H14+F12*H15</f>
        <v>0.70710678118654757</v>
      </c>
      <c r="N12">
        <f>C12*I12+D12*I13+E12*I14+F12*I15</f>
        <v>0</v>
      </c>
      <c r="O12">
        <f>C12*J12+D12*J13+E12*J14+F12*J15</f>
        <v>-0.70710678118654746</v>
      </c>
      <c r="P12">
        <f>C12*K12+D12*K13+E12*K14+F12*K15</f>
        <v>0</v>
      </c>
      <c r="Q12" t="s">
        <v>6</v>
      </c>
    </row>
    <row r="13" spans="3:26" x14ac:dyDescent="0.35">
      <c r="C13">
        <f>M6</f>
        <v>-0.49999999999999989</v>
      </c>
      <c r="D13">
        <f>N6</f>
        <v>0.70710678118654757</v>
      </c>
      <c r="E13">
        <f>O6</f>
        <v>-0.5</v>
      </c>
      <c r="F13">
        <f>P6</f>
        <v>0</v>
      </c>
      <c r="H13">
        <v>0</v>
      </c>
      <c r="I13">
        <v>1</v>
      </c>
      <c r="J13">
        <v>0</v>
      </c>
      <c r="K13">
        <v>0</v>
      </c>
      <c r="L13" t="s">
        <v>6</v>
      </c>
      <c r="M13">
        <f>C13*H12+D13*H13+E13*H14+F13*H15</f>
        <v>-0.49999999999999989</v>
      </c>
      <c r="N13">
        <f>C13*I12+D13*I13+E13*I14+F13*I15</f>
        <v>0.70710678118654757</v>
      </c>
      <c r="O13">
        <f>C13*J12+D13*J13+E13*J14+F13*J15</f>
        <v>-0.5</v>
      </c>
      <c r="P13">
        <f>C13*K12+D13*K13+E13*K14+F13*K15</f>
        <v>0</v>
      </c>
      <c r="Q13" t="s">
        <v>6</v>
      </c>
      <c r="Y13" t="s">
        <v>10</v>
      </c>
      <c r="Z13">
        <f>C31</f>
        <v>5</v>
      </c>
    </row>
    <row r="14" spans="3:26" x14ac:dyDescent="0.35">
      <c r="C14">
        <f>M7</f>
        <v>0.5</v>
      </c>
      <c r="D14">
        <f>N7</f>
        <v>0.70710678118654746</v>
      </c>
      <c r="E14">
        <f>O7</f>
        <v>0.50000000000000011</v>
      </c>
      <c r="F14">
        <f>P7</f>
        <v>0</v>
      </c>
      <c r="H14">
        <v>0</v>
      </c>
      <c r="I14">
        <v>0</v>
      </c>
      <c r="J14">
        <v>1</v>
      </c>
      <c r="K14">
        <v>0</v>
      </c>
      <c r="L14" t="s">
        <v>6</v>
      </c>
      <c r="M14">
        <f>C14*H12+D14*H13+E14*H14+F14*H15</f>
        <v>0.5</v>
      </c>
      <c r="N14">
        <f>C14*I12+D14*I13+E14*I14+F14*I15</f>
        <v>0.70710678118654746</v>
      </c>
      <c r="O14">
        <f>C14*J12+D14*J13+E14*J14+F14*J15</f>
        <v>0.50000000000000011</v>
      </c>
      <c r="P14">
        <f>C14*K12+D14*K13+E14*K14+F14*K15</f>
        <v>0</v>
      </c>
      <c r="Q14" t="s">
        <v>6</v>
      </c>
    </row>
    <row r="15" spans="3:26" x14ac:dyDescent="0.35">
      <c r="C15">
        <f>M8</f>
        <v>0</v>
      </c>
      <c r="D15">
        <f>N8</f>
        <v>0</v>
      </c>
      <c r="E15">
        <f>O8</f>
        <v>0</v>
      </c>
      <c r="F15">
        <f>P8</f>
        <v>1</v>
      </c>
      <c r="H15">
        <v>1</v>
      </c>
      <c r="I15">
        <v>1</v>
      </c>
      <c r="J15">
        <v>1</v>
      </c>
      <c r="K15">
        <v>1</v>
      </c>
      <c r="L15" t="s">
        <v>6</v>
      </c>
      <c r="M15">
        <f>C15*H12+D15*H13+E15*H14+F15*H15</f>
        <v>1</v>
      </c>
      <c r="N15">
        <f>C15*I12+D15*I13+E15*I14+F15*I15</f>
        <v>1</v>
      </c>
      <c r="O15">
        <f>C15*J12+D15*J13+E15*J14+F15*J15</f>
        <v>1</v>
      </c>
      <c r="P15">
        <f>C15*K12+D15*K13+E15*K14+F15*K15</f>
        <v>1</v>
      </c>
      <c r="Q15" t="s">
        <v>6</v>
      </c>
    </row>
    <row r="17" spans="1:33" x14ac:dyDescent="0.35">
      <c r="C17" s="1" t="s">
        <v>11</v>
      </c>
      <c r="H17" s="1" t="s">
        <v>29</v>
      </c>
    </row>
    <row r="18" spans="1:33" x14ac:dyDescent="0.35">
      <c r="C18">
        <f>M12</f>
        <v>0.70710678118654757</v>
      </c>
      <c r="D18">
        <f t="shared" ref="D18:F18" si="0">N12</f>
        <v>0</v>
      </c>
      <c r="E18">
        <f t="shared" si="0"/>
        <v>-0.70710678118654746</v>
      </c>
      <c r="F18">
        <v>0</v>
      </c>
      <c r="H18">
        <v>-1</v>
      </c>
      <c r="I18">
        <v>-1</v>
      </c>
      <c r="J18">
        <v>1</v>
      </c>
      <c r="K18">
        <v>1</v>
      </c>
      <c r="L18">
        <v>-1</v>
      </c>
      <c r="M18">
        <v>-1</v>
      </c>
      <c r="N18">
        <v>1</v>
      </c>
      <c r="O18">
        <v>1</v>
      </c>
      <c r="Q18">
        <f>$C$18*H18+$D$18*H19+$E$18*H20+$F$18*H21</f>
        <v>-2.1213203435596424</v>
      </c>
      <c r="R18">
        <f>$C$18*I18+$D$18*I19+$E$18*I20+$F$18*I21</f>
        <v>-2.1213203435596424</v>
      </c>
      <c r="S18">
        <f t="shared" ref="S18:X18" si="1">$C$18*J18+$D$18*J19+$E$18*J20+$F$18*J21</f>
        <v>-0.70710678118654735</v>
      </c>
      <c r="T18">
        <f t="shared" si="1"/>
        <v>-0.70710678118654735</v>
      </c>
      <c r="U18">
        <f t="shared" si="1"/>
        <v>-0.70710678118654757</v>
      </c>
      <c r="V18">
        <f t="shared" si="1"/>
        <v>-0.70710678118654757</v>
      </c>
      <c r="W18">
        <f t="shared" si="1"/>
        <v>0.70710678118654757</v>
      </c>
      <c r="X18">
        <f t="shared" si="1"/>
        <v>0.70710678118654757</v>
      </c>
      <c r="Z18">
        <f>Q18/($Z$13-Q20)</f>
        <v>-0.55928817954523502</v>
      </c>
      <c r="AA18">
        <f t="shared" ref="AA18:AG18" si="2">R18/($Z$13-R20)</f>
        <v>-0.40738944536801985</v>
      </c>
      <c r="AB18">
        <f t="shared" si="2"/>
        <v>-0.25318074333216306</v>
      </c>
      <c r="AC18">
        <f t="shared" si="2"/>
        <v>-0.16807436035343967</v>
      </c>
      <c r="AD18">
        <f t="shared" si="2"/>
        <v>-0.1475323461017147</v>
      </c>
      <c r="AE18">
        <f t="shared" si="2"/>
        <v>-0.11391890072356341</v>
      </c>
      <c r="AF18">
        <f t="shared" si="2"/>
        <v>0.18642939318174501</v>
      </c>
      <c r="AG18">
        <f t="shared" si="2"/>
        <v>0.13579648178933995</v>
      </c>
    </row>
    <row r="19" spans="1:33" x14ac:dyDescent="0.35">
      <c r="C19">
        <f>M13</f>
        <v>-0.49999999999999989</v>
      </c>
      <c r="D19">
        <f>N13</f>
        <v>0.70710678118654757</v>
      </c>
      <c r="E19">
        <f>O13</f>
        <v>-0.5</v>
      </c>
      <c r="F19">
        <v>0</v>
      </c>
      <c r="H19">
        <v>1</v>
      </c>
      <c r="I19">
        <v>-1</v>
      </c>
      <c r="J19">
        <v>1</v>
      </c>
      <c r="K19">
        <v>-1</v>
      </c>
      <c r="L19">
        <v>1</v>
      </c>
      <c r="M19">
        <v>-1</v>
      </c>
      <c r="N19">
        <v>1</v>
      </c>
      <c r="O19">
        <v>-1</v>
      </c>
      <c r="Q19">
        <f>$C$19*H18+$D$19*H19+$E$19*H20+$F$19*H21</f>
        <v>0.20710678118654746</v>
      </c>
      <c r="R19">
        <f t="shared" ref="R19:X19" si="3">$C$19*I18+$D$19*I19+$E$19*I20+$F$19*I21</f>
        <v>-1.2071067811865477</v>
      </c>
      <c r="S19">
        <f t="shared" si="3"/>
        <v>-0.79289321881345232</v>
      </c>
      <c r="T19">
        <f t="shared" si="3"/>
        <v>-2.2071067811865475</v>
      </c>
      <c r="U19">
        <f t="shared" si="3"/>
        <v>1.2071067811865475</v>
      </c>
      <c r="V19">
        <f t="shared" si="3"/>
        <v>-0.20710678118654768</v>
      </c>
      <c r="W19">
        <f t="shared" si="3"/>
        <v>0.20710678118654768</v>
      </c>
      <c r="X19">
        <f t="shared" si="3"/>
        <v>-1.2071067811865475</v>
      </c>
      <c r="Z19">
        <f>Q19/($Z$13-Q20)</f>
        <v>5.4603905050439994E-2</v>
      </c>
      <c r="AA19">
        <f t="shared" ref="AA19:AG19" si="4">R19/($Z$13-R20)</f>
        <v>-0.23181909492385777</v>
      </c>
      <c r="AB19">
        <f t="shared" si="4"/>
        <v>-0.28389671809590677</v>
      </c>
      <c r="AC19">
        <f>T19/($Z$13-T20)</f>
        <v>-0.52461392020196562</v>
      </c>
      <c r="AD19">
        <f t="shared" si="4"/>
        <v>0.25185346847459783</v>
      </c>
      <c r="AE19">
        <f t="shared" si="4"/>
        <v>-3.336607351661465E-2</v>
      </c>
      <c r="AF19">
        <f t="shared" si="4"/>
        <v>5.4603905050440049E-2</v>
      </c>
      <c r="AG19">
        <f t="shared" si="4"/>
        <v>-0.23181909492385769</v>
      </c>
    </row>
    <row r="20" spans="1:33" x14ac:dyDescent="0.35">
      <c r="C20">
        <f>M14</f>
        <v>0.5</v>
      </c>
      <c r="D20">
        <f>N14</f>
        <v>0.70710678118654746</v>
      </c>
      <c r="E20">
        <f>O14</f>
        <v>0.50000000000000011</v>
      </c>
      <c r="F20">
        <v>0</v>
      </c>
      <c r="H20">
        <f>1+$D$24</f>
        <v>2</v>
      </c>
      <c r="I20">
        <f>1+$D$24</f>
        <v>2</v>
      </c>
      <c r="J20">
        <f>1+$D$24</f>
        <v>2</v>
      </c>
      <c r="K20">
        <f>1+$D$24</f>
        <v>2</v>
      </c>
      <c r="L20">
        <f>-1+$D$24</f>
        <v>0</v>
      </c>
      <c r="M20">
        <f>-1+$D$24</f>
        <v>0</v>
      </c>
      <c r="N20">
        <f>-1+$D$24</f>
        <v>0</v>
      </c>
      <c r="O20">
        <f>-1+$D$24</f>
        <v>0</v>
      </c>
      <c r="Q20">
        <f>$C$20*H18+$D$20*H19+$E$20*H20+$F$20*H21</f>
        <v>1.2071067811865477</v>
      </c>
      <c r="R20">
        <f t="shared" ref="R20:X20" si="5">$C$20*I18+$D$20*I19+$E$20*I20+$F$20*I21</f>
        <v>-0.20710678118654724</v>
      </c>
      <c r="S20">
        <f t="shared" si="5"/>
        <v>2.2071067811865479</v>
      </c>
      <c r="T20">
        <f t="shared" si="5"/>
        <v>0.79289321881345276</v>
      </c>
      <c r="U20">
        <f t="shared" si="5"/>
        <v>0.20710678118654746</v>
      </c>
      <c r="V20">
        <f t="shared" si="5"/>
        <v>-1.2071067811865475</v>
      </c>
      <c r="W20">
        <f t="shared" si="5"/>
        <v>1.2071067811865475</v>
      </c>
      <c r="X20">
        <f t="shared" si="5"/>
        <v>-0.20710678118654746</v>
      </c>
    </row>
    <row r="21" spans="1:33" x14ac:dyDescent="0.35">
      <c r="C21">
        <v>0</v>
      </c>
      <c r="D21">
        <v>0</v>
      </c>
      <c r="E21">
        <v>0</v>
      </c>
      <c r="F21">
        <f>P15</f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Q21">
        <f>$C$21*H18+$D$21*H19+$E$21*H20+$F$21*H21</f>
        <v>1</v>
      </c>
      <c r="R21">
        <f t="shared" ref="R21:X21" si="6">$C$21*I18+$D$21*I19+$E$21*I20+$F$21*I21</f>
        <v>1</v>
      </c>
      <c r="S21">
        <f t="shared" si="6"/>
        <v>1</v>
      </c>
      <c r="T21">
        <f t="shared" si="6"/>
        <v>1</v>
      </c>
      <c r="U21">
        <f t="shared" si="6"/>
        <v>1</v>
      </c>
      <c r="V21">
        <f t="shared" si="6"/>
        <v>1</v>
      </c>
      <c r="W21">
        <f t="shared" si="6"/>
        <v>1</v>
      </c>
      <c r="X21">
        <f t="shared" si="6"/>
        <v>1</v>
      </c>
    </row>
    <row r="22" spans="1:33" x14ac:dyDescent="0.35">
      <c r="C22" t="s">
        <v>6</v>
      </c>
      <c r="D22" t="s">
        <v>6</v>
      </c>
      <c r="Z22">
        <f>(Z18^2+Z19^2)^0.5</f>
        <v>0.56194737674072337</v>
      </c>
      <c r="AA22">
        <f t="shared" ref="AA22:AG22" si="7">(AA18^2+AA19^2)^0.5</f>
        <v>0.46872833599920055</v>
      </c>
      <c r="AB22">
        <f t="shared" si="7"/>
        <v>0.38039168673862128</v>
      </c>
      <c r="AC22">
        <f t="shared" si="7"/>
        <v>0.55087998318861819</v>
      </c>
      <c r="AD22">
        <f t="shared" si="7"/>
        <v>0.29188347457326419</v>
      </c>
      <c r="AE22">
        <f t="shared" si="7"/>
        <v>0.11870472106862991</v>
      </c>
      <c r="AF22">
        <f t="shared" si="7"/>
        <v>0.19426143489862094</v>
      </c>
      <c r="AG22">
        <f t="shared" si="7"/>
        <v>0.26866480461288389</v>
      </c>
    </row>
    <row r="23" spans="1:33" x14ac:dyDescent="0.35">
      <c r="H23">
        <v>-1</v>
      </c>
      <c r="I23">
        <v>-1</v>
      </c>
      <c r="J23">
        <v>-1</v>
      </c>
      <c r="K23">
        <v>-1</v>
      </c>
      <c r="L23">
        <v>1</v>
      </c>
      <c r="M23">
        <v>1</v>
      </c>
      <c r="N23">
        <v>1</v>
      </c>
      <c r="O23">
        <v>1</v>
      </c>
      <c r="R23" t="s">
        <v>6</v>
      </c>
    </row>
    <row r="24" spans="1:33" x14ac:dyDescent="0.35">
      <c r="C24" t="s">
        <v>7</v>
      </c>
      <c r="D24">
        <f>C32</f>
        <v>1</v>
      </c>
      <c r="H24">
        <v>-1</v>
      </c>
      <c r="I24">
        <v>1</v>
      </c>
      <c r="J24">
        <v>-1</v>
      </c>
      <c r="K24">
        <v>1</v>
      </c>
      <c r="L24">
        <v>1</v>
      </c>
      <c r="M24">
        <v>-1</v>
      </c>
      <c r="N24">
        <v>1</v>
      </c>
      <c r="O24">
        <v>-1</v>
      </c>
      <c r="Q24" t="s">
        <v>8</v>
      </c>
      <c r="R24">
        <f>MIN(Q20:X20)</f>
        <v>-1.2071067811865475</v>
      </c>
      <c r="Z24" t="s">
        <v>8</v>
      </c>
      <c r="AA24">
        <f>MIN(Z22:AG22)</f>
        <v>0.11870472106862991</v>
      </c>
    </row>
    <row r="25" spans="1:33" x14ac:dyDescent="0.35">
      <c r="H25">
        <f>-1+$D$24</f>
        <v>0</v>
      </c>
      <c r="I25">
        <f>-1+$D$24</f>
        <v>0</v>
      </c>
      <c r="J25">
        <f>1+$D$24</f>
        <v>2</v>
      </c>
      <c r="K25">
        <f>1+$D$24</f>
        <v>2</v>
      </c>
      <c r="L25">
        <f>-1+$D$24</f>
        <v>0</v>
      </c>
      <c r="M25">
        <f>-1+$D$24</f>
        <v>0</v>
      </c>
      <c r="N25">
        <f>1+$D$24</f>
        <v>2</v>
      </c>
      <c r="O25">
        <f>1+$D$24</f>
        <v>2</v>
      </c>
      <c r="Q25" t="s">
        <v>9</v>
      </c>
      <c r="R25">
        <f>MAX(Q20:X20)</f>
        <v>2.2071067811865479</v>
      </c>
      <c r="Z25" t="s">
        <v>9</v>
      </c>
      <c r="AA25">
        <f>MAX(Z22:AG22)</f>
        <v>0.56194737674072337</v>
      </c>
    </row>
    <row r="26" spans="1:33" x14ac:dyDescent="0.35"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Q26" t="s">
        <v>10</v>
      </c>
      <c r="R26">
        <f>R25-R24</f>
        <v>3.4142135623730954</v>
      </c>
      <c r="Z26" t="s">
        <v>10</v>
      </c>
      <c r="AA26">
        <f>AA25-AA24</f>
        <v>0.44324265567209348</v>
      </c>
    </row>
    <row r="29" spans="1:33" x14ac:dyDescent="0.35">
      <c r="B29" t="s">
        <v>14</v>
      </c>
      <c r="C29">
        <v>45</v>
      </c>
    </row>
    <row r="30" spans="1:33" x14ac:dyDescent="0.35">
      <c r="B30" t="s">
        <v>15</v>
      </c>
      <c r="C30">
        <v>45</v>
      </c>
    </row>
    <row r="31" spans="1:33" x14ac:dyDescent="0.35">
      <c r="A31" t="s">
        <v>23</v>
      </c>
      <c r="B31" t="s">
        <v>16</v>
      </c>
      <c r="C31">
        <v>5</v>
      </c>
    </row>
    <row r="32" spans="1:33" x14ac:dyDescent="0.35">
      <c r="A32" t="s">
        <v>24</v>
      </c>
      <c r="B32" t="s">
        <v>7</v>
      </c>
      <c r="C32">
        <v>1</v>
      </c>
    </row>
    <row r="34" spans="2:11" x14ac:dyDescent="0.35">
      <c r="B34" t="s">
        <v>17</v>
      </c>
      <c r="C34">
        <f>R24</f>
        <v>-1.2071067811865475</v>
      </c>
    </row>
    <row r="35" spans="2:11" x14ac:dyDescent="0.35">
      <c r="B35" t="s">
        <v>18</v>
      </c>
      <c r="C35">
        <f>R25</f>
        <v>2.2071067811865479</v>
      </c>
    </row>
    <row r="36" spans="2:11" x14ac:dyDescent="0.35">
      <c r="B36" t="s">
        <v>19</v>
      </c>
      <c r="C36">
        <f>R26</f>
        <v>3.4142135623730954</v>
      </c>
    </row>
    <row r="38" spans="2:11" x14ac:dyDescent="0.35">
      <c r="B38" t="s">
        <v>20</v>
      </c>
      <c r="C38">
        <f>AA24</f>
        <v>0.11870472106862991</v>
      </c>
    </row>
    <row r="39" spans="2:11" x14ac:dyDescent="0.35">
      <c r="B39" t="s">
        <v>21</v>
      </c>
      <c r="C39">
        <f>R25</f>
        <v>2.2071067811865479</v>
      </c>
      <c r="E39" t="s">
        <v>12</v>
      </c>
      <c r="K39" t="s">
        <v>13</v>
      </c>
    </row>
    <row r="40" spans="2:11" x14ac:dyDescent="0.35">
      <c r="B40" t="s">
        <v>22</v>
      </c>
      <c r="C40">
        <f>AA26</f>
        <v>0.44324265567209348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UVN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2020-12-14T00:55:30Z</dcterms:created>
  <dcterms:modified xsi:type="dcterms:W3CDTF">2020-12-17T12:29:10Z</dcterms:modified>
</cp:coreProperties>
</file>